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GE 2016\DG, MAURIN NATALIA\Natii\DGE\DGE\2026\EXCEL ANUARIOS PARA WEB\MARCELO\Comercio\Comercio\Comercio Exterior\"/>
    </mc:Choice>
  </mc:AlternateContent>
  <bookViews>
    <workbookView xWindow="0" yWindow="0" windowWidth="24000" windowHeight="9630"/>
  </bookViews>
  <sheets>
    <sheet name="2020 - 2026" sheetId="1" r:id="rId1"/>
    <sheet name="2015 - 2018" sheetId="2" r:id="rId2"/>
  </sheets>
  <definedNames>
    <definedName name="_xlnm.Print_Area" localSheetId="1">'2015 - 2018'!$B$2:$J$26</definedName>
    <definedName name="_xlnm.Print_Area" localSheetId="0">'2020 - 2026'!$B$2:$P$30</definedName>
    <definedName name="grafo">#REF!</definedName>
  </definedNames>
  <calcPr calcId="162913"/>
  <extLst>
    <ext uri="GoogleSheetsCustomDataVersion2">
      <go:sheetsCustomData xmlns:go="http://customooxmlschemas.google.com/" r:id="rId7" roundtripDataChecksum="qZoksOfJQuMIO9PpgjUc3x4w+87S0Q8tLxWLIkuceb0="/>
    </ext>
  </extLst>
</workbook>
</file>

<file path=xl/calcChain.xml><?xml version="1.0" encoding="utf-8"?>
<calcChain xmlns="http://schemas.openxmlformats.org/spreadsheetml/2006/main">
  <c r="O28" i="1" l="1"/>
  <c r="M28" i="1"/>
  <c r="K28" i="1"/>
  <c r="I28" i="1"/>
  <c r="G28" i="1"/>
  <c r="E28" i="1"/>
  <c r="C28" i="1"/>
  <c r="P27" i="1"/>
  <c r="N27" i="1"/>
  <c r="L27" i="1"/>
  <c r="J27" i="1"/>
  <c r="H27" i="1"/>
  <c r="F27" i="1"/>
  <c r="D27" i="1"/>
  <c r="P26" i="1"/>
  <c r="N26" i="1"/>
  <c r="L26" i="1"/>
  <c r="J26" i="1"/>
  <c r="H26" i="1"/>
  <c r="F26" i="1"/>
  <c r="D26" i="1"/>
  <c r="P25" i="1"/>
  <c r="N25" i="1"/>
  <c r="L25" i="1"/>
  <c r="J25" i="1"/>
  <c r="H25" i="1"/>
  <c r="F25" i="1"/>
  <c r="D25" i="1"/>
  <c r="P24" i="1"/>
  <c r="N24" i="1"/>
  <c r="L24" i="1"/>
  <c r="J24" i="1"/>
  <c r="H24" i="1"/>
  <c r="F24" i="1"/>
  <c r="D24" i="1"/>
  <c r="P23" i="1"/>
  <c r="N23" i="1"/>
  <c r="L23" i="1"/>
  <c r="J23" i="1"/>
  <c r="H23" i="1"/>
  <c r="F23" i="1"/>
  <c r="D23" i="1"/>
  <c r="P22" i="1"/>
  <c r="N22" i="1"/>
  <c r="L22" i="1"/>
  <c r="J22" i="1"/>
  <c r="H22" i="1"/>
  <c r="F22" i="1"/>
  <c r="D22" i="1"/>
  <c r="P21" i="1"/>
  <c r="N21" i="1"/>
  <c r="L21" i="1"/>
  <c r="J21" i="1"/>
  <c r="H21" i="1"/>
  <c r="F21" i="1"/>
  <c r="D21" i="1"/>
  <c r="P20" i="1"/>
  <c r="N20" i="1"/>
  <c r="L20" i="1"/>
  <c r="J20" i="1"/>
  <c r="H20" i="1"/>
  <c r="F20" i="1"/>
  <c r="D20" i="1"/>
  <c r="P19" i="1"/>
  <c r="N19" i="1"/>
  <c r="L19" i="1"/>
  <c r="J19" i="1"/>
  <c r="H19" i="1"/>
  <c r="F19" i="1"/>
  <c r="D19" i="1"/>
  <c r="P18" i="1"/>
  <c r="N18" i="1"/>
  <c r="L18" i="1"/>
  <c r="J18" i="1"/>
  <c r="H18" i="1"/>
  <c r="F18" i="1"/>
  <c r="D18" i="1"/>
  <c r="P17" i="1"/>
  <c r="N17" i="1"/>
  <c r="L17" i="1"/>
  <c r="J17" i="1"/>
  <c r="H17" i="1"/>
  <c r="F17" i="1"/>
  <c r="D17" i="1"/>
  <c r="P16" i="1"/>
  <c r="N16" i="1"/>
  <c r="L16" i="1"/>
  <c r="J16" i="1"/>
  <c r="H16" i="1"/>
  <c r="F16" i="1"/>
  <c r="D16" i="1"/>
  <c r="P15" i="1"/>
  <c r="N15" i="1"/>
  <c r="L15" i="1"/>
  <c r="J15" i="1"/>
  <c r="H15" i="1"/>
  <c r="F15" i="1"/>
  <c r="D15" i="1"/>
  <c r="P14" i="1"/>
  <c r="N14" i="1"/>
  <c r="L14" i="1"/>
  <c r="J14" i="1"/>
  <c r="H14" i="1"/>
  <c r="F14" i="1"/>
  <c r="D14" i="1"/>
  <c r="P13" i="1"/>
  <c r="N13" i="1"/>
  <c r="L13" i="1"/>
  <c r="J13" i="1"/>
  <c r="H13" i="1"/>
  <c r="F13" i="1"/>
  <c r="D13" i="1"/>
  <c r="P12" i="1"/>
  <c r="N12" i="1"/>
  <c r="L12" i="1"/>
  <c r="J12" i="1"/>
  <c r="H12" i="1"/>
  <c r="F12" i="1"/>
  <c r="D12" i="1"/>
  <c r="P11" i="1"/>
  <c r="N11" i="1"/>
  <c r="L11" i="1"/>
  <c r="J11" i="1"/>
  <c r="H11" i="1"/>
  <c r="F11" i="1"/>
  <c r="D11" i="1"/>
  <c r="P10" i="1"/>
  <c r="N10" i="1"/>
  <c r="L10" i="1"/>
  <c r="J10" i="1"/>
  <c r="H10" i="1"/>
  <c r="F10" i="1"/>
  <c r="D10" i="1"/>
  <c r="P9" i="1"/>
  <c r="N9" i="1"/>
  <c r="L9" i="1"/>
  <c r="J9" i="1"/>
  <c r="H9" i="1"/>
  <c r="F9" i="1"/>
  <c r="D9" i="1"/>
  <c r="P8" i="1"/>
  <c r="P28" i="1" s="1"/>
  <c r="N8" i="1"/>
  <c r="N28" i="1" s="1"/>
  <c r="L8" i="1"/>
  <c r="L28" i="1" s="1"/>
  <c r="J8" i="1"/>
  <c r="J28" i="1" s="1"/>
  <c r="H8" i="1"/>
  <c r="H28" i="1" s="1"/>
  <c r="F8" i="1"/>
  <c r="F28" i="1" s="1"/>
  <c r="D8" i="1"/>
  <c r="D28" i="1" s="1"/>
</calcChain>
</file>

<file path=xl/sharedStrings.xml><?xml version="1.0" encoding="utf-8"?>
<sst xmlns="http://schemas.openxmlformats.org/spreadsheetml/2006/main" count="75" uniqueCount="38">
  <si>
    <t>Valor FOB en millones de dólares</t>
  </si>
  <si>
    <t>País de destino</t>
  </si>
  <si>
    <t>1°Trimestre de 2026*</t>
  </si>
  <si>
    <t>Total</t>
  </si>
  <si>
    <t>%</t>
  </si>
  <si>
    <t>China</t>
  </si>
  <si>
    <t>Brasil</t>
  </si>
  <si>
    <t>Estados Unidos</t>
  </si>
  <si>
    <t>Chile</t>
  </si>
  <si>
    <t>Viet Nam</t>
  </si>
  <si>
    <t>Bélgica</t>
  </si>
  <si>
    <t>España</t>
  </si>
  <si>
    <t>Italia</t>
  </si>
  <si>
    <t>Colombia</t>
  </si>
  <si>
    <t>Turquía</t>
  </si>
  <si>
    <t>Argelia</t>
  </si>
  <si>
    <t>Egipto</t>
  </si>
  <si>
    <t>República Federal de Alemania</t>
  </si>
  <si>
    <t>Países Bajos</t>
  </si>
  <si>
    <t>Paraguay</t>
  </si>
  <si>
    <t>Perú</t>
  </si>
  <si>
    <t>Portugal</t>
  </si>
  <si>
    <t>Corea</t>
  </si>
  <si>
    <t>Malasia</t>
  </si>
  <si>
    <t>Cuba</t>
  </si>
  <si>
    <t>Resto de países</t>
  </si>
  <si>
    <r>
      <rPr>
        <b/>
        <sz val="9"/>
        <color theme="1"/>
        <rFont val="Arial"/>
        <family val="2"/>
      </rPr>
      <t>Nota</t>
    </r>
    <r>
      <rPr>
        <sz val="9"/>
        <color theme="1"/>
        <rFont val="Arial"/>
        <family val="2"/>
      </rPr>
      <t>: * datos provisorios.</t>
    </r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</si>
  <si>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Dirección General de Estadísticas y Censo de la Provincia de Salta en base a datos suministrados por INDEC.</t>
    </r>
  </si>
  <si>
    <t>2025*</t>
  </si>
  <si>
    <t>2024*</t>
  </si>
  <si>
    <t>Valor exportado de productos de origen salteño según país de destino. Provincia de Salta. Años 2020 -  1º trimestre 2026</t>
  </si>
  <si>
    <t>Valor exportado de productos de origen salteño según país de destino. Provincia de Salta. Años 2015 -  2018</t>
  </si>
  <si>
    <t>Alemania</t>
  </si>
  <si>
    <t>Vietnam</t>
  </si>
  <si>
    <t>Rusia</t>
  </si>
  <si>
    <t>Bolivia</t>
  </si>
  <si>
    <t>Venezuela</t>
  </si>
  <si>
    <r>
      <rPr>
        <b/>
        <sz val="9"/>
        <color theme="1"/>
        <rFont val="Arial"/>
        <family val="2"/>
      </rPr>
      <t>Fuente</t>
    </r>
    <r>
      <rPr>
        <sz val="9"/>
        <color theme="1"/>
        <rFont val="Arial"/>
        <family val="2"/>
      </rPr>
      <t>: Dirección General de Estadísticas y Censo, en base a datos suministrados por INDEC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</si>
</sst>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2" borderId="1" xfId="0" applyFont="1" applyFill="1" applyBorder="1"/>
    <xf numFmtId="0" fontId="2" fillId="2" borderId="1" xfId="0" applyFont="1" applyFill="1" applyBorder="1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/>
    <xf numFmtId="0" fontId="5" fillId="0" borderId="3" xfId="0" applyFont="1" applyBorder="1" applyAlignment="1">
      <alignment horizontal="left"/>
    </xf>
    <xf numFmtId="164" fontId="5" fillId="0" borderId="3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5" fillId="0" borderId="0" xfId="0" applyFont="1" applyAlignment="1"/>
    <xf numFmtId="0" fontId="3" fillId="2" borderId="2" xfId="0" applyFont="1" applyFill="1" applyBorder="1"/>
    <xf numFmtId="0" fontId="3" fillId="0" borderId="0" xfId="0" applyFont="1"/>
    <xf numFmtId="0" fontId="5" fillId="0" borderId="5" xfId="0" applyFont="1" applyBorder="1"/>
    <xf numFmtId="0" fontId="1" fillId="0" borderId="0" xfId="0" applyFont="1" applyAlignment="1">
      <alignment horizontal="left"/>
    </xf>
    <xf numFmtId="0" fontId="3" fillId="2" borderId="2" xfId="0" quotePrefix="1" applyFont="1" applyFill="1" applyBorder="1" applyAlignment="1">
      <alignment horizontal="left" vertical="center" wrapText="1"/>
    </xf>
    <xf numFmtId="0" fontId="1" fillId="2" borderId="2" xfId="0" applyFont="1" applyFill="1" applyBorder="1"/>
    <xf numFmtId="0" fontId="3" fillId="0" borderId="6" xfId="0" applyFont="1" applyBorder="1" applyAlignment="1">
      <alignment horizontal="center" vertical="center"/>
    </xf>
    <xf numFmtId="4" fontId="3" fillId="0" borderId="0" xfId="0" applyNumberFormat="1" applyFont="1"/>
    <xf numFmtId="0" fontId="3" fillId="2" borderId="2" xfId="0" quotePrefix="1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/>
    <xf numFmtId="0" fontId="3" fillId="0" borderId="6" xfId="0" applyFont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showGridLines="0" tabSelected="1" zoomScaleNormal="100" workbookViewId="0">
      <selection activeCell="J16" sqref="J16"/>
    </sheetView>
  </sheetViews>
  <sheetFormatPr baseColWidth="10" defaultColWidth="12.625" defaultRowHeight="15" customHeight="1" x14ac:dyDescent="0.2"/>
  <cols>
    <col min="1" max="1" width="2.25" customWidth="1"/>
    <col min="2" max="2" width="23" customWidth="1"/>
    <col min="3" max="14" width="7.125" customWidth="1"/>
    <col min="15" max="16" width="8.625" customWidth="1"/>
  </cols>
  <sheetData>
    <row r="1" spans="1:16" ht="15" customHeight="1" x14ac:dyDescent="0.2">
      <c r="A1" s="1"/>
      <c r="B1" s="2"/>
      <c r="C1" s="2"/>
      <c r="D1" s="2"/>
      <c r="E1" s="2"/>
      <c r="F1" s="2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8.75" customHeight="1" x14ac:dyDescent="0.2">
      <c r="A2" s="1"/>
      <c r="B2" s="24" t="s">
        <v>30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 ht="15" customHeight="1" x14ac:dyDescent="0.2">
      <c r="A3" s="1"/>
      <c r="B3" s="2"/>
      <c r="C3" s="2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4.25" x14ac:dyDescent="0.2">
      <c r="A4" s="1"/>
      <c r="B4" s="3" t="s">
        <v>0</v>
      </c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x14ac:dyDescent="0.2">
      <c r="A5" s="3"/>
      <c r="B5" s="29" t="s">
        <v>1</v>
      </c>
      <c r="C5" s="27">
        <v>2020</v>
      </c>
      <c r="D5" s="28"/>
      <c r="E5" s="27">
        <v>2021</v>
      </c>
      <c r="F5" s="28"/>
      <c r="G5" s="27">
        <v>2022</v>
      </c>
      <c r="H5" s="28"/>
      <c r="I5" s="27">
        <v>2023</v>
      </c>
      <c r="J5" s="28"/>
      <c r="K5" s="27" t="s">
        <v>29</v>
      </c>
      <c r="L5" s="28"/>
      <c r="M5" s="27" t="s">
        <v>28</v>
      </c>
      <c r="N5" s="28"/>
      <c r="O5" s="27" t="s">
        <v>2</v>
      </c>
      <c r="P5" s="28"/>
    </row>
    <row r="6" spans="1:16" ht="14.25" x14ac:dyDescent="0.2">
      <c r="A6" s="3"/>
      <c r="B6" s="28"/>
      <c r="C6" s="22" t="s">
        <v>3</v>
      </c>
      <c r="D6" s="22" t="s">
        <v>4</v>
      </c>
      <c r="E6" s="22" t="s">
        <v>3</v>
      </c>
      <c r="F6" s="22" t="s">
        <v>4</v>
      </c>
      <c r="G6" s="22" t="s">
        <v>3</v>
      </c>
      <c r="H6" s="22" t="s">
        <v>4</v>
      </c>
      <c r="I6" s="22" t="s">
        <v>3</v>
      </c>
      <c r="J6" s="22" t="s">
        <v>4</v>
      </c>
      <c r="K6" s="22" t="s">
        <v>3</v>
      </c>
      <c r="L6" s="22" t="s">
        <v>4</v>
      </c>
      <c r="M6" s="22" t="s">
        <v>3</v>
      </c>
      <c r="N6" s="22" t="s">
        <v>4</v>
      </c>
      <c r="O6" s="22" t="s">
        <v>3</v>
      </c>
      <c r="P6" s="22" t="s">
        <v>4</v>
      </c>
    </row>
    <row r="7" spans="1:16" ht="18.75" customHeight="1" x14ac:dyDescent="0.2">
      <c r="A7" s="4"/>
      <c r="B7" s="5" t="s">
        <v>3</v>
      </c>
      <c r="C7" s="6">
        <v>922.16709261999949</v>
      </c>
      <c r="D7" s="6">
        <v>100</v>
      </c>
      <c r="E7" s="6">
        <v>1262.8711524500002</v>
      </c>
      <c r="F7" s="6">
        <v>100</v>
      </c>
      <c r="G7" s="6">
        <v>1333.3630000000001</v>
      </c>
      <c r="H7" s="6">
        <v>100</v>
      </c>
      <c r="I7" s="7">
        <v>1118.8</v>
      </c>
      <c r="J7" s="6">
        <v>100</v>
      </c>
      <c r="K7" s="7">
        <v>1112.9000000000001</v>
      </c>
      <c r="L7" s="6">
        <v>100</v>
      </c>
      <c r="M7" s="7">
        <v>1431.6</v>
      </c>
      <c r="N7" s="6">
        <v>100</v>
      </c>
      <c r="O7" s="7">
        <v>389.5</v>
      </c>
      <c r="P7" s="6">
        <v>100</v>
      </c>
    </row>
    <row r="8" spans="1:16" ht="15" customHeight="1" x14ac:dyDescent="0.2">
      <c r="A8" s="3"/>
      <c r="B8" s="8" t="s">
        <v>5</v>
      </c>
      <c r="C8" s="9">
        <v>84.409553050000014</v>
      </c>
      <c r="D8" s="9">
        <f t="shared" ref="D8:D27" si="0">(C8*100)/$C$7</f>
        <v>9.1533902831189984</v>
      </c>
      <c r="E8" s="9">
        <v>114.70988730999998</v>
      </c>
      <c r="F8" s="9">
        <f t="shared" ref="F8:F27" si="1">(E8*100)/$E$7</f>
        <v>9.0832613515211005</v>
      </c>
      <c r="G8" s="9">
        <v>93.105000000000004</v>
      </c>
      <c r="H8" s="9">
        <f t="shared" ref="H8:H27" si="2">(G8*100)/$G$7</f>
        <v>6.9827196344881326</v>
      </c>
      <c r="I8" s="9">
        <v>87.174000000000007</v>
      </c>
      <c r="J8" s="9">
        <f t="shared" ref="J8:J27" si="3">(I8*100)/$I$7</f>
        <v>7.7917411512334658</v>
      </c>
      <c r="K8" s="10">
        <v>112.1</v>
      </c>
      <c r="L8" s="9">
        <f t="shared" ref="L8:L27" si="4">(K8/$K$7)*100</f>
        <v>10.072782819660347</v>
      </c>
      <c r="M8" s="10">
        <v>195.8</v>
      </c>
      <c r="N8" s="9">
        <f t="shared" ref="N8:N27" si="5">(M8/$M$7)*100</f>
        <v>13.67700474993015</v>
      </c>
      <c r="O8" s="10">
        <v>81</v>
      </c>
      <c r="P8" s="9">
        <f t="shared" ref="P8:P27" si="6">(O8/$O$7)*100</f>
        <v>20.79589216944801</v>
      </c>
    </row>
    <row r="9" spans="1:16" ht="15" customHeight="1" x14ac:dyDescent="0.2">
      <c r="A9" s="3"/>
      <c r="B9" s="8" t="s">
        <v>6</v>
      </c>
      <c r="C9" s="9">
        <v>77.376965310000003</v>
      </c>
      <c r="D9" s="9">
        <f t="shared" si="0"/>
        <v>8.3907749397304716</v>
      </c>
      <c r="E9" s="9">
        <v>97.835203390000018</v>
      </c>
      <c r="F9" s="9">
        <f t="shared" si="1"/>
        <v>7.7470455477740066</v>
      </c>
      <c r="G9" s="9">
        <v>86.405000000000001</v>
      </c>
      <c r="H9" s="9">
        <f t="shared" si="2"/>
        <v>6.4802308148643686</v>
      </c>
      <c r="I9" s="10">
        <v>80.599999999999994</v>
      </c>
      <c r="J9" s="9">
        <f t="shared" si="3"/>
        <v>7.2041473006792991</v>
      </c>
      <c r="K9" s="10">
        <v>72</v>
      </c>
      <c r="L9" s="9">
        <f t="shared" si="4"/>
        <v>6.4695839698086077</v>
      </c>
      <c r="M9" s="10">
        <v>90.3</v>
      </c>
      <c r="N9" s="9">
        <f t="shared" si="5"/>
        <v>6.3076278290025138</v>
      </c>
      <c r="O9" s="10">
        <v>19.7</v>
      </c>
      <c r="P9" s="9">
        <f t="shared" si="6"/>
        <v>5.0577663671373552</v>
      </c>
    </row>
    <row r="10" spans="1:16" ht="15" customHeight="1" x14ac:dyDescent="0.2">
      <c r="A10" s="3"/>
      <c r="B10" s="8" t="s">
        <v>7</v>
      </c>
      <c r="C10" s="9">
        <v>70.025285849999975</v>
      </c>
      <c r="D10" s="9">
        <f t="shared" si="0"/>
        <v>7.5935572208555842</v>
      </c>
      <c r="E10" s="9">
        <v>216.75477697000002</v>
      </c>
      <c r="F10" s="9">
        <f t="shared" si="1"/>
        <v>17.163649399187761</v>
      </c>
      <c r="G10" s="9">
        <v>249.476</v>
      </c>
      <c r="H10" s="9">
        <f t="shared" si="2"/>
        <v>18.710283696187759</v>
      </c>
      <c r="I10" s="10">
        <v>234.8</v>
      </c>
      <c r="J10" s="9">
        <f t="shared" si="3"/>
        <v>20.986771540936719</v>
      </c>
      <c r="K10" s="10">
        <v>259</v>
      </c>
      <c r="L10" s="9">
        <f t="shared" si="4"/>
        <v>23.272531224728183</v>
      </c>
      <c r="M10" s="10">
        <v>334.1</v>
      </c>
      <c r="N10" s="9">
        <f t="shared" si="5"/>
        <v>23.337524448169884</v>
      </c>
      <c r="O10" s="10">
        <v>113.8</v>
      </c>
      <c r="P10" s="9">
        <f t="shared" si="6"/>
        <v>29.216944801026955</v>
      </c>
    </row>
    <row r="11" spans="1:16" ht="15" customHeight="1" x14ac:dyDescent="0.2">
      <c r="A11" s="3"/>
      <c r="B11" s="8" t="s">
        <v>8</v>
      </c>
      <c r="C11" s="9">
        <v>49.926437079999999</v>
      </c>
      <c r="D11" s="9">
        <f t="shared" si="0"/>
        <v>5.4140336908089335</v>
      </c>
      <c r="E11" s="9">
        <v>49.908440459999973</v>
      </c>
      <c r="F11" s="9">
        <f t="shared" si="1"/>
        <v>3.9519819866956665</v>
      </c>
      <c r="G11" s="9">
        <v>55.706000000000003</v>
      </c>
      <c r="H11" s="9">
        <f t="shared" si="2"/>
        <v>4.1778570426808006</v>
      </c>
      <c r="I11" s="10">
        <v>36.299999999999997</v>
      </c>
      <c r="J11" s="9">
        <f t="shared" si="3"/>
        <v>3.2445477297104039</v>
      </c>
      <c r="K11" s="10">
        <v>46.4</v>
      </c>
      <c r="L11" s="9">
        <f t="shared" si="4"/>
        <v>4.1692874472099914</v>
      </c>
      <c r="M11" s="10">
        <v>48.8</v>
      </c>
      <c r="N11" s="9">
        <f t="shared" si="5"/>
        <v>3.4087734003911705</v>
      </c>
      <c r="O11" s="10">
        <v>12</v>
      </c>
      <c r="P11" s="9">
        <f t="shared" si="6"/>
        <v>3.0808729139922981</v>
      </c>
    </row>
    <row r="12" spans="1:16" ht="15" customHeight="1" x14ac:dyDescent="0.2">
      <c r="A12" s="3"/>
      <c r="B12" s="8" t="s">
        <v>9</v>
      </c>
      <c r="C12" s="9">
        <v>46.52957486999999</v>
      </c>
      <c r="D12" s="9">
        <f t="shared" si="0"/>
        <v>5.0456772142891451</v>
      </c>
      <c r="E12" s="9">
        <v>64.747566310000011</v>
      </c>
      <c r="F12" s="9">
        <f t="shared" si="1"/>
        <v>5.1270128535589867</v>
      </c>
      <c r="G12" s="9">
        <v>60.081000000000003</v>
      </c>
      <c r="H12" s="9">
        <f t="shared" si="2"/>
        <v>4.5059747420619889</v>
      </c>
      <c r="I12" s="9">
        <v>41.243000000000002</v>
      </c>
      <c r="J12" s="9">
        <f t="shared" si="3"/>
        <v>3.6863603861279945</v>
      </c>
      <c r="K12" s="10">
        <v>43</v>
      </c>
      <c r="L12" s="9">
        <f t="shared" si="4"/>
        <v>3.8637793153023634</v>
      </c>
      <c r="M12" s="10">
        <v>46.6</v>
      </c>
      <c r="N12" s="9">
        <f t="shared" si="5"/>
        <v>3.2550991897177988</v>
      </c>
      <c r="O12" s="10">
        <v>11.7</v>
      </c>
      <c r="P12" s="9">
        <f t="shared" si="6"/>
        <v>3.00385109114249</v>
      </c>
    </row>
    <row r="13" spans="1:16" ht="15" customHeight="1" x14ac:dyDescent="0.2">
      <c r="A13" s="3"/>
      <c r="B13" s="8" t="s">
        <v>10</v>
      </c>
      <c r="C13" s="9">
        <v>35.336741150000002</v>
      </c>
      <c r="D13" s="9">
        <f t="shared" si="0"/>
        <v>3.8319238924047503</v>
      </c>
      <c r="E13" s="9">
        <v>55.398769090000009</v>
      </c>
      <c r="F13" s="9">
        <f t="shared" si="1"/>
        <v>4.3867316932946858</v>
      </c>
      <c r="G13" s="9">
        <v>128.21899999999999</v>
      </c>
      <c r="H13" s="9">
        <f t="shared" si="2"/>
        <v>9.6162110393043747</v>
      </c>
      <c r="I13" s="9">
        <v>60.296999999999997</v>
      </c>
      <c r="J13" s="9">
        <f t="shared" si="3"/>
        <v>5.3894351090454062</v>
      </c>
      <c r="K13" s="9">
        <v>84.84</v>
      </c>
      <c r="L13" s="9">
        <f t="shared" si="4"/>
        <v>7.6233264444244764</v>
      </c>
      <c r="M13" s="10">
        <v>83.1</v>
      </c>
      <c r="N13" s="9">
        <f t="shared" si="5"/>
        <v>5.8046940486169323</v>
      </c>
      <c r="O13" s="10">
        <v>1.5</v>
      </c>
      <c r="P13" s="9">
        <f t="shared" si="6"/>
        <v>0.38510911424903727</v>
      </c>
    </row>
    <row r="14" spans="1:16" ht="15" customHeight="1" x14ac:dyDescent="0.2">
      <c r="A14" s="3"/>
      <c r="B14" s="8" t="s">
        <v>11</v>
      </c>
      <c r="C14" s="9">
        <v>35.19268481999999</v>
      </c>
      <c r="D14" s="9">
        <f t="shared" si="0"/>
        <v>3.8163023926621462</v>
      </c>
      <c r="E14" s="9">
        <v>34.746453949999996</v>
      </c>
      <c r="F14" s="9">
        <f t="shared" si="1"/>
        <v>2.7513855140796468</v>
      </c>
      <c r="G14" s="9">
        <v>26.846</v>
      </c>
      <c r="H14" s="9">
        <f t="shared" si="2"/>
        <v>2.0134052017342614</v>
      </c>
      <c r="I14" s="9">
        <v>21.696999999999999</v>
      </c>
      <c r="J14" s="9">
        <f t="shared" si="3"/>
        <v>1.9393099749731855</v>
      </c>
      <c r="K14" s="10">
        <v>18.899999999999999</v>
      </c>
      <c r="L14" s="9">
        <f t="shared" si="4"/>
        <v>1.6982657920747595</v>
      </c>
      <c r="M14" s="10">
        <v>32.5</v>
      </c>
      <c r="N14" s="9">
        <f t="shared" si="5"/>
        <v>2.2701872031293662</v>
      </c>
      <c r="O14" s="10">
        <v>8.8000000000000007</v>
      </c>
      <c r="P14" s="9">
        <f t="shared" si="6"/>
        <v>2.259306803594352</v>
      </c>
    </row>
    <row r="15" spans="1:16" ht="15" customHeight="1" x14ac:dyDescent="0.2">
      <c r="A15" s="3"/>
      <c r="B15" s="8" t="s">
        <v>12</v>
      </c>
      <c r="C15" s="9">
        <v>35.012553560000001</v>
      </c>
      <c r="D15" s="9">
        <f t="shared" si="0"/>
        <v>3.7967689196677661</v>
      </c>
      <c r="E15" s="9">
        <v>38.734657809999995</v>
      </c>
      <c r="F15" s="9">
        <f t="shared" si="1"/>
        <v>3.067190008644495</v>
      </c>
      <c r="G15" s="9">
        <v>34.726999999999997</v>
      </c>
      <c r="H15" s="9">
        <f t="shared" si="2"/>
        <v>2.6044670506081236</v>
      </c>
      <c r="I15" s="9">
        <v>34.264000000000003</v>
      </c>
      <c r="J15" s="9">
        <f t="shared" si="3"/>
        <v>3.062567036110118</v>
      </c>
      <c r="K15" s="10">
        <v>22.2</v>
      </c>
      <c r="L15" s="9">
        <f t="shared" si="4"/>
        <v>1.9947883906909873</v>
      </c>
      <c r="M15" s="10">
        <v>40.700000000000003</v>
      </c>
      <c r="N15" s="9">
        <f t="shared" si="5"/>
        <v>2.8429728974573907</v>
      </c>
      <c r="O15" s="10">
        <v>14.4</v>
      </c>
      <c r="P15" s="9">
        <f t="shared" si="6"/>
        <v>3.6970474967907578</v>
      </c>
    </row>
    <row r="16" spans="1:16" ht="15" customHeight="1" x14ac:dyDescent="0.2">
      <c r="A16" s="3"/>
      <c r="B16" s="8" t="s">
        <v>13</v>
      </c>
      <c r="C16" s="9">
        <v>9.8017328800000012</v>
      </c>
      <c r="D16" s="9">
        <f t="shared" si="0"/>
        <v>1.0629020443737558</v>
      </c>
      <c r="E16" s="9">
        <v>12.607253690000002</v>
      </c>
      <c r="F16" s="9">
        <f t="shared" si="1"/>
        <v>0.99830086905870241</v>
      </c>
      <c r="G16" s="9">
        <v>25.451000000000001</v>
      </c>
      <c r="H16" s="9">
        <f t="shared" si="2"/>
        <v>1.9087825295887164</v>
      </c>
      <c r="I16" s="10">
        <v>19</v>
      </c>
      <c r="J16" s="9">
        <f t="shared" si="3"/>
        <v>1.6982481229889168</v>
      </c>
      <c r="K16" s="10">
        <v>6.7</v>
      </c>
      <c r="L16" s="9">
        <f t="shared" si="4"/>
        <v>0.60203073052385647</v>
      </c>
      <c r="M16" s="10">
        <v>12.8</v>
      </c>
      <c r="N16" s="9">
        <f t="shared" si="5"/>
        <v>0.89410449846325812</v>
      </c>
      <c r="O16" s="10">
        <v>3.2</v>
      </c>
      <c r="P16" s="9">
        <f t="shared" si="6"/>
        <v>0.82156611039794614</v>
      </c>
    </row>
    <row r="17" spans="1:16" ht="15" customHeight="1" x14ac:dyDescent="0.2">
      <c r="A17" s="3"/>
      <c r="B17" s="8" t="s">
        <v>14</v>
      </c>
      <c r="C17" s="9">
        <v>28.597200959999999</v>
      </c>
      <c r="D17" s="9">
        <f t="shared" si="0"/>
        <v>3.1010866890458586</v>
      </c>
      <c r="E17" s="9">
        <v>26.655094520000002</v>
      </c>
      <c r="F17" s="9">
        <f t="shared" si="1"/>
        <v>2.1106741149553128</v>
      </c>
      <c r="G17" s="9">
        <v>20.643000000000001</v>
      </c>
      <c r="H17" s="9">
        <f t="shared" si="2"/>
        <v>1.5481905527602011</v>
      </c>
      <c r="I17" s="9">
        <v>29.600999999999999</v>
      </c>
      <c r="J17" s="9">
        <f t="shared" si="3"/>
        <v>2.6457811941365748</v>
      </c>
      <c r="K17" s="10">
        <v>12.9</v>
      </c>
      <c r="L17" s="9">
        <f t="shared" si="4"/>
        <v>1.159133794590709</v>
      </c>
      <c r="M17" s="10">
        <v>19.600000000000001</v>
      </c>
      <c r="N17" s="9">
        <f t="shared" si="5"/>
        <v>1.3690975132718637</v>
      </c>
      <c r="O17" s="10">
        <v>4</v>
      </c>
      <c r="P17" s="9">
        <f t="shared" si="6"/>
        <v>1.0269576379974326</v>
      </c>
    </row>
    <row r="18" spans="1:16" ht="15" customHeight="1" x14ac:dyDescent="0.2">
      <c r="A18" s="3"/>
      <c r="B18" s="8" t="s">
        <v>15</v>
      </c>
      <c r="C18" s="9">
        <v>27.924086840000001</v>
      </c>
      <c r="D18" s="9">
        <f t="shared" si="0"/>
        <v>3.028094047540121</v>
      </c>
      <c r="E18" s="9">
        <v>47.006572400000003</v>
      </c>
      <c r="F18" s="9">
        <f t="shared" si="1"/>
        <v>3.7221986034605457</v>
      </c>
      <c r="G18" s="9">
        <v>39.96</v>
      </c>
      <c r="H18" s="9">
        <f t="shared" si="2"/>
        <v>2.996933318233669</v>
      </c>
      <c r="I18" s="9">
        <v>29.82</v>
      </c>
      <c r="J18" s="9">
        <f t="shared" si="3"/>
        <v>2.665355738291026</v>
      </c>
      <c r="K18" s="10">
        <v>17.7</v>
      </c>
      <c r="L18" s="9">
        <f t="shared" si="4"/>
        <v>1.5904393925779494</v>
      </c>
      <c r="M18" s="10">
        <v>19.100000000000001</v>
      </c>
      <c r="N18" s="9">
        <f t="shared" si="5"/>
        <v>1.3341715563006429</v>
      </c>
      <c r="O18" s="10">
        <v>7.4</v>
      </c>
      <c r="P18" s="9">
        <f t="shared" si="6"/>
        <v>1.8998716302952505</v>
      </c>
    </row>
    <row r="19" spans="1:16" ht="15" customHeight="1" x14ac:dyDescent="0.2">
      <c r="A19" s="3"/>
      <c r="B19" s="8" t="s">
        <v>16</v>
      </c>
      <c r="C19" s="9">
        <v>25.400539230000003</v>
      </c>
      <c r="D19" s="9">
        <f t="shared" si="0"/>
        <v>2.7544399961002393</v>
      </c>
      <c r="E19" s="9">
        <v>30.545218160000001</v>
      </c>
      <c r="F19" s="9">
        <f t="shared" si="1"/>
        <v>2.4187121624198595</v>
      </c>
      <c r="G19" s="9">
        <v>20.777999999999999</v>
      </c>
      <c r="H19" s="9">
        <f t="shared" si="2"/>
        <v>1.5583153274839632</v>
      </c>
      <c r="I19" s="9">
        <v>13.035</v>
      </c>
      <c r="J19" s="9">
        <f t="shared" si="3"/>
        <v>1.1650875938505543</v>
      </c>
      <c r="K19" s="10">
        <v>6.3</v>
      </c>
      <c r="L19" s="9">
        <f t="shared" si="4"/>
        <v>0.56608859735825312</v>
      </c>
      <c r="M19" s="10">
        <v>13</v>
      </c>
      <c r="N19" s="9">
        <f t="shared" si="5"/>
        <v>0.9080748812517464</v>
      </c>
      <c r="O19" s="10">
        <v>5.0999999999999996</v>
      </c>
      <c r="P19" s="9">
        <f t="shared" si="6"/>
        <v>1.3093709884467266</v>
      </c>
    </row>
    <row r="20" spans="1:16" ht="15" customHeight="1" x14ac:dyDescent="0.2">
      <c r="A20" s="3"/>
      <c r="B20" s="8" t="s">
        <v>17</v>
      </c>
      <c r="C20" s="9">
        <v>24.83429302</v>
      </c>
      <c r="D20" s="9">
        <f t="shared" si="0"/>
        <v>2.6930361339876558</v>
      </c>
      <c r="E20" s="9">
        <v>27.151516990000001</v>
      </c>
      <c r="F20" s="9">
        <f t="shared" si="1"/>
        <v>2.1499831504841493</v>
      </c>
      <c r="G20" s="9">
        <v>37.018999999999998</v>
      </c>
      <c r="H20" s="9">
        <f t="shared" si="2"/>
        <v>2.7763632259182227</v>
      </c>
      <c r="I20" s="9">
        <v>36.395000000000003</v>
      </c>
      <c r="J20" s="9">
        <f t="shared" si="3"/>
        <v>3.2530389703253491</v>
      </c>
      <c r="K20" s="10">
        <v>34.799999999999997</v>
      </c>
      <c r="L20" s="9">
        <f t="shared" si="4"/>
        <v>3.1269655854074938</v>
      </c>
      <c r="M20" s="10">
        <v>46.6</v>
      </c>
      <c r="N20" s="9">
        <f t="shared" si="5"/>
        <v>3.2550991897177988</v>
      </c>
      <c r="O20" s="10">
        <v>8.3000000000000007</v>
      </c>
      <c r="P20" s="9">
        <f t="shared" si="6"/>
        <v>2.1309370988446728</v>
      </c>
    </row>
    <row r="21" spans="1:16" ht="15" customHeight="1" x14ac:dyDescent="0.2">
      <c r="A21" s="3"/>
      <c r="B21" s="8" t="s">
        <v>18</v>
      </c>
      <c r="C21" s="9">
        <v>22.869364500000003</v>
      </c>
      <c r="D21" s="9">
        <f t="shared" si="0"/>
        <v>2.4799588581094443</v>
      </c>
      <c r="E21" s="9">
        <v>25.855456770000004</v>
      </c>
      <c r="F21" s="9">
        <f t="shared" si="1"/>
        <v>2.047355086054488</v>
      </c>
      <c r="G21" s="9">
        <v>24.396000000000001</v>
      </c>
      <c r="H21" s="9">
        <f t="shared" si="2"/>
        <v>1.8296592900807955</v>
      </c>
      <c r="I21" s="10">
        <v>15.9</v>
      </c>
      <c r="J21" s="9">
        <f t="shared" si="3"/>
        <v>1.4211655345012515</v>
      </c>
      <c r="K21" s="10">
        <v>16.7</v>
      </c>
      <c r="L21" s="9">
        <f t="shared" si="4"/>
        <v>1.5005840596639408</v>
      </c>
      <c r="M21" s="10">
        <v>37.1</v>
      </c>
      <c r="N21" s="9">
        <f t="shared" si="5"/>
        <v>2.5915060072645995</v>
      </c>
      <c r="O21" s="10">
        <v>13.3</v>
      </c>
      <c r="P21" s="9">
        <f t="shared" si="6"/>
        <v>3.4146341463414638</v>
      </c>
    </row>
    <row r="22" spans="1:16" ht="15" customHeight="1" x14ac:dyDescent="0.2">
      <c r="A22" s="3"/>
      <c r="B22" s="8" t="s">
        <v>19</v>
      </c>
      <c r="C22" s="9">
        <v>22.326485900000002</v>
      </c>
      <c r="D22" s="9">
        <f t="shared" si="0"/>
        <v>2.4210889847053081</v>
      </c>
      <c r="E22" s="9">
        <v>16.74367762</v>
      </c>
      <c r="F22" s="9">
        <f t="shared" si="1"/>
        <v>1.3258421167921102</v>
      </c>
      <c r="G22" s="9">
        <v>26.244</v>
      </c>
      <c r="H22" s="9">
        <f t="shared" si="2"/>
        <v>1.9682562062994098</v>
      </c>
      <c r="I22" s="9">
        <v>32.808</v>
      </c>
      <c r="J22" s="9">
        <f t="shared" si="3"/>
        <v>2.932427601001073</v>
      </c>
      <c r="K22" s="10">
        <v>45.1</v>
      </c>
      <c r="L22" s="9">
        <f t="shared" si="4"/>
        <v>4.052475514421781</v>
      </c>
      <c r="M22" s="10">
        <v>33.9</v>
      </c>
      <c r="N22" s="9">
        <f t="shared" si="5"/>
        <v>2.3679798826487843</v>
      </c>
      <c r="O22" s="10">
        <v>6.3</v>
      </c>
      <c r="P22" s="9">
        <f t="shared" si="6"/>
        <v>1.6174582798459562</v>
      </c>
    </row>
    <row r="23" spans="1:16" ht="15" customHeight="1" x14ac:dyDescent="0.2">
      <c r="A23" s="3"/>
      <c r="B23" s="8" t="s">
        <v>20</v>
      </c>
      <c r="C23" s="9">
        <v>18.030730670000001</v>
      </c>
      <c r="D23" s="9">
        <f t="shared" si="0"/>
        <v>1.9552563536801442</v>
      </c>
      <c r="E23" s="9">
        <v>23.349898570000001</v>
      </c>
      <c r="F23" s="9">
        <f t="shared" si="1"/>
        <v>1.8489533571735042</v>
      </c>
      <c r="G23" s="9">
        <v>29.106999999999999</v>
      </c>
      <c r="H23" s="9">
        <f t="shared" si="2"/>
        <v>2.1829764287744595</v>
      </c>
      <c r="I23" s="10">
        <v>27.2</v>
      </c>
      <c r="J23" s="9">
        <f t="shared" si="3"/>
        <v>2.4311762602788702</v>
      </c>
      <c r="K23" s="10">
        <v>26.9</v>
      </c>
      <c r="L23" s="9">
        <f t="shared" si="4"/>
        <v>2.4171084553868272</v>
      </c>
      <c r="M23" s="10">
        <v>33.4</v>
      </c>
      <c r="N23" s="9">
        <f t="shared" si="5"/>
        <v>2.3330539256775635</v>
      </c>
      <c r="O23" s="10">
        <v>7.3</v>
      </c>
      <c r="P23" s="9">
        <f t="shared" si="6"/>
        <v>1.8741976893453145</v>
      </c>
    </row>
    <row r="24" spans="1:16" ht="15" customHeight="1" x14ac:dyDescent="0.2">
      <c r="A24" s="3"/>
      <c r="B24" s="8" t="s">
        <v>21</v>
      </c>
      <c r="C24" s="9">
        <v>17.298445480000002</v>
      </c>
      <c r="D24" s="9">
        <f t="shared" si="0"/>
        <v>1.8758471884799983</v>
      </c>
      <c r="E24" s="9">
        <v>23.359358969999999</v>
      </c>
      <c r="F24" s="9">
        <f t="shared" si="1"/>
        <v>1.8497024755599401</v>
      </c>
      <c r="G24" s="9">
        <v>19.065000000000001</v>
      </c>
      <c r="H24" s="9">
        <f t="shared" si="2"/>
        <v>1.4298431859891119</v>
      </c>
      <c r="I24" s="9">
        <v>14.731999999999999</v>
      </c>
      <c r="J24" s="9">
        <f t="shared" si="3"/>
        <v>1.3167679656775115</v>
      </c>
      <c r="K24" s="10">
        <v>17.399999999999999</v>
      </c>
      <c r="L24" s="9">
        <f t="shared" si="4"/>
        <v>1.5634827927037469</v>
      </c>
      <c r="M24" s="10">
        <v>17.2</v>
      </c>
      <c r="N24" s="9">
        <f t="shared" si="5"/>
        <v>1.2014529198100028</v>
      </c>
      <c r="O24" s="10">
        <v>4.7</v>
      </c>
      <c r="P24" s="9">
        <f t="shared" si="6"/>
        <v>1.2066752246469834</v>
      </c>
    </row>
    <row r="25" spans="1:16" ht="15" customHeight="1" x14ac:dyDescent="0.2">
      <c r="A25" s="3"/>
      <c r="B25" s="11" t="s">
        <v>22</v>
      </c>
      <c r="C25" s="9">
        <v>16.823217429999996</v>
      </c>
      <c r="D25" s="9">
        <f t="shared" si="0"/>
        <v>1.8243133554248823</v>
      </c>
      <c r="E25" s="9">
        <v>41.189362490000001</v>
      </c>
      <c r="F25" s="9">
        <f t="shared" si="1"/>
        <v>3.261564919753821</v>
      </c>
      <c r="G25" s="9">
        <v>46.613</v>
      </c>
      <c r="H25" s="9">
        <f t="shared" si="2"/>
        <v>3.4958972162869375</v>
      </c>
      <c r="I25" s="10">
        <v>26.7</v>
      </c>
      <c r="J25" s="9">
        <f t="shared" si="3"/>
        <v>2.3864855202002144</v>
      </c>
      <c r="K25" s="10">
        <v>25.7</v>
      </c>
      <c r="L25" s="9">
        <f t="shared" si="4"/>
        <v>2.3092820558900171</v>
      </c>
      <c r="M25" s="10">
        <v>14.4</v>
      </c>
      <c r="N25" s="9">
        <f t="shared" si="5"/>
        <v>1.0058675607711651</v>
      </c>
      <c r="O25" s="10">
        <v>2.2000000000000002</v>
      </c>
      <c r="P25" s="9">
        <f t="shared" si="6"/>
        <v>0.564826700898588</v>
      </c>
    </row>
    <row r="26" spans="1:16" ht="15" customHeight="1" x14ac:dyDescent="0.2">
      <c r="A26" s="3"/>
      <c r="B26" s="8" t="s">
        <v>23</v>
      </c>
      <c r="C26" s="9">
        <v>16.811352829999997</v>
      </c>
      <c r="D26" s="9">
        <f t="shared" si="0"/>
        <v>1.8230267556215549</v>
      </c>
      <c r="E26" s="9">
        <v>27.13327464</v>
      </c>
      <c r="F26" s="9">
        <f t="shared" si="1"/>
        <v>2.1485386365315891</v>
      </c>
      <c r="G26" s="9">
        <v>26.38</v>
      </c>
      <c r="H26" s="9">
        <f t="shared" si="2"/>
        <v>1.9784559793544594</v>
      </c>
      <c r="I26" s="10">
        <v>21.2</v>
      </c>
      <c r="J26" s="9">
        <f t="shared" si="3"/>
        <v>1.8948873793350018</v>
      </c>
      <c r="K26" s="10">
        <v>19.7</v>
      </c>
      <c r="L26" s="9">
        <f t="shared" si="4"/>
        <v>1.770150058405966</v>
      </c>
      <c r="M26" s="10">
        <v>23</v>
      </c>
      <c r="N26" s="9">
        <f t="shared" si="5"/>
        <v>1.6065940206761669</v>
      </c>
      <c r="O26" s="10">
        <v>4.9000000000000004</v>
      </c>
      <c r="P26" s="9">
        <f t="shared" si="6"/>
        <v>1.258023106546855</v>
      </c>
    </row>
    <row r="27" spans="1:16" ht="15" customHeight="1" x14ac:dyDescent="0.2">
      <c r="A27" s="3"/>
      <c r="B27" s="11" t="s">
        <v>24</v>
      </c>
      <c r="C27" s="9">
        <v>14.399854389999998</v>
      </c>
      <c r="D27" s="9">
        <f t="shared" si="0"/>
        <v>1.5615233405356175</v>
      </c>
      <c r="E27" s="9">
        <v>25.985905750000001</v>
      </c>
      <c r="F27" s="9">
        <f t="shared" si="1"/>
        <v>2.0576846418248391</v>
      </c>
      <c r="G27" s="9">
        <v>15.15</v>
      </c>
      <c r="H27" s="9">
        <f t="shared" si="2"/>
        <v>1.1362247190000021</v>
      </c>
      <c r="I27" s="9">
        <v>5.3769999999999998</v>
      </c>
      <c r="J27" s="9">
        <f t="shared" si="3"/>
        <v>0.4806042188058634</v>
      </c>
      <c r="K27" s="10">
        <v>5.8</v>
      </c>
      <c r="L27" s="9">
        <f t="shared" si="4"/>
        <v>0.52116093090124893</v>
      </c>
      <c r="M27" s="10">
        <v>3.2</v>
      </c>
      <c r="N27" s="9">
        <f t="shared" si="5"/>
        <v>0.22352612461581453</v>
      </c>
      <c r="O27" s="10">
        <v>1.5</v>
      </c>
      <c r="P27" s="9">
        <f t="shared" si="6"/>
        <v>0.38510911424903727</v>
      </c>
    </row>
    <row r="28" spans="1:16" ht="15" customHeight="1" x14ac:dyDescent="0.2">
      <c r="A28" s="3"/>
      <c r="B28" s="12" t="s">
        <v>25</v>
      </c>
      <c r="C28" s="13">
        <f t="shared" ref="C28:P28" si="7">C7- SUM(C8:C27)</f>
        <v>243.23999279999941</v>
      </c>
      <c r="D28" s="13">
        <f t="shared" si="7"/>
        <v>26.37699769885765</v>
      </c>
      <c r="E28" s="13">
        <f t="shared" si="7"/>
        <v>262.45280659000002</v>
      </c>
      <c r="F28" s="13">
        <f t="shared" si="7"/>
        <v>20.782231511174786</v>
      </c>
      <c r="G28" s="13">
        <f t="shared" si="7"/>
        <v>267.99199999999973</v>
      </c>
      <c r="H28" s="13">
        <f t="shared" si="7"/>
        <v>20.098952798300246</v>
      </c>
      <c r="I28" s="13">
        <f t="shared" si="7"/>
        <v>250.65699999999993</v>
      </c>
      <c r="J28" s="13">
        <f t="shared" si="7"/>
        <v>22.404093671791202</v>
      </c>
      <c r="K28" s="13">
        <f t="shared" si="7"/>
        <v>218.76</v>
      </c>
      <c r="L28" s="13">
        <f t="shared" si="7"/>
        <v>19.656752628268492</v>
      </c>
      <c r="M28" s="13">
        <f t="shared" si="7"/>
        <v>286.39999999999941</v>
      </c>
      <c r="N28" s="13">
        <f t="shared" si="7"/>
        <v>20.005588153115383</v>
      </c>
      <c r="O28" s="13">
        <f t="shared" si="7"/>
        <v>58.400000000000034</v>
      </c>
      <c r="P28" s="13">
        <f t="shared" si="7"/>
        <v>14.993581514762496</v>
      </c>
    </row>
    <row r="29" spans="1:16" ht="14.25" x14ac:dyDescent="0.2">
      <c r="A29" s="3"/>
      <c r="B29" s="25" t="s">
        <v>26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</row>
    <row r="30" spans="1:16" ht="14.25" x14ac:dyDescent="0.2">
      <c r="A30" s="3"/>
      <c r="B30" s="26" t="s">
        <v>27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</row>
    <row r="31" spans="1:16" ht="14.25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1"/>
      <c r="P31" s="1"/>
    </row>
  </sheetData>
  <mergeCells count="11">
    <mergeCell ref="B2:P2"/>
    <mergeCell ref="B29:P29"/>
    <mergeCell ref="B30:P30"/>
    <mergeCell ref="M5:N5"/>
    <mergeCell ref="O5:P5"/>
    <mergeCell ref="B5:B6"/>
    <mergeCell ref="C5:D5"/>
    <mergeCell ref="E5:F5"/>
    <mergeCell ref="G5:H5"/>
    <mergeCell ref="I5:J5"/>
    <mergeCell ref="K5:L5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landscape" r:id="rId1"/>
  <headerFooter scaleWithDoc="0">
    <oddHeader>&amp;L&amp;G&amp;R&amp;"-,Negrita"Series Económicas&amp;"-,Normal"
Comercio
Comercio Exterior</oddHeader>
    <oddFooter>&amp;CPág. &amp;P -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showGridLines="0" workbookViewId="0">
      <selection activeCell="D14" sqref="D14"/>
    </sheetView>
  </sheetViews>
  <sheetFormatPr baseColWidth="10" defaultRowHeight="12.75" x14ac:dyDescent="0.2"/>
  <cols>
    <col min="1" max="1" width="2.25" style="11" customWidth="1"/>
    <col min="2" max="2" width="18.25" style="11" customWidth="1"/>
    <col min="3" max="3" width="7.375" style="11" customWidth="1"/>
    <col min="4" max="4" width="5.875" style="11" customWidth="1"/>
    <col min="5" max="5" width="7.375" style="11" customWidth="1"/>
    <col min="6" max="6" width="5.875" style="11" customWidth="1"/>
    <col min="7" max="7" width="7.375" style="11" customWidth="1"/>
    <col min="8" max="8" width="5.875" style="11" customWidth="1"/>
    <col min="9" max="9" width="7.375" style="11" customWidth="1"/>
    <col min="10" max="10" width="5.875" style="11" customWidth="1"/>
    <col min="11" max="16384" width="11" style="11"/>
  </cols>
  <sheetData>
    <row r="1" spans="1:24" ht="15" customHeight="1" x14ac:dyDescent="0.2"/>
    <row r="2" spans="1:24" s="15" customFormat="1" ht="37.5" customHeight="1" x14ac:dyDescent="0.2">
      <c r="A2" s="14"/>
      <c r="B2" s="30" t="s">
        <v>31</v>
      </c>
      <c r="C2" s="30"/>
      <c r="D2" s="30"/>
      <c r="E2" s="30"/>
      <c r="F2" s="30"/>
      <c r="G2" s="30"/>
      <c r="H2" s="30"/>
      <c r="I2" s="30"/>
      <c r="J2" s="30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15" customFormat="1" ht="15" customHeight="1" x14ac:dyDescent="0.2">
      <c r="A3" s="14"/>
      <c r="B3" s="20"/>
      <c r="C3" s="20"/>
      <c r="D3" s="20"/>
      <c r="E3" s="20"/>
      <c r="F3" s="20"/>
      <c r="G3" s="20"/>
      <c r="H3" s="20"/>
      <c r="I3" s="20"/>
      <c r="J3" s="20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s="15" customFormat="1" ht="15" customHeight="1" x14ac:dyDescent="0.2">
      <c r="A4" s="14"/>
      <c r="B4" s="21" t="s">
        <v>0</v>
      </c>
      <c r="C4" s="16"/>
      <c r="D4" s="16"/>
      <c r="E4" s="16"/>
      <c r="F4" s="16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s="15" customFormat="1" ht="15" customHeight="1" x14ac:dyDescent="0.2">
      <c r="A5" s="11"/>
      <c r="B5" s="31" t="s">
        <v>1</v>
      </c>
      <c r="C5" s="27">
        <v>2015</v>
      </c>
      <c r="D5" s="33"/>
      <c r="E5" s="27">
        <v>2016</v>
      </c>
      <c r="F5" s="33"/>
      <c r="G5" s="27">
        <v>2017</v>
      </c>
      <c r="H5" s="33"/>
      <c r="I5" s="27">
        <v>2018</v>
      </c>
      <c r="J5" s="33"/>
      <c r="K5" s="11"/>
      <c r="L5" s="11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s="15" customFormat="1" ht="15" customHeight="1" x14ac:dyDescent="0.2">
      <c r="A6" s="11"/>
      <c r="B6" s="32"/>
      <c r="C6" s="22" t="s">
        <v>3</v>
      </c>
      <c r="D6" s="22" t="s">
        <v>4</v>
      </c>
      <c r="E6" s="22" t="s">
        <v>3</v>
      </c>
      <c r="F6" s="22" t="s">
        <v>4</v>
      </c>
      <c r="G6" s="22" t="s">
        <v>3</v>
      </c>
      <c r="H6" s="22" t="s">
        <v>4</v>
      </c>
      <c r="I6" s="22" t="s">
        <v>3</v>
      </c>
      <c r="J6" s="22" t="s">
        <v>4</v>
      </c>
      <c r="K6" s="11"/>
      <c r="L6" s="11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ht="15" customHeight="1" x14ac:dyDescent="0.2">
      <c r="B7" s="17" t="s">
        <v>3</v>
      </c>
      <c r="C7" s="17">
        <v>838.8</v>
      </c>
      <c r="D7" s="17">
        <v>100</v>
      </c>
      <c r="E7" s="23">
        <v>1079.7</v>
      </c>
      <c r="F7" s="17">
        <v>100</v>
      </c>
      <c r="G7" s="17">
        <v>877.3</v>
      </c>
      <c r="H7" s="17">
        <v>100</v>
      </c>
      <c r="I7" s="17">
        <v>873.7</v>
      </c>
      <c r="J7" s="17">
        <v>100</v>
      </c>
    </row>
    <row r="8" spans="1:24" ht="15" customHeight="1" x14ac:dyDescent="0.2">
      <c r="B8" s="11" t="s">
        <v>6</v>
      </c>
      <c r="C8" s="11">
        <v>97.9</v>
      </c>
      <c r="D8" s="11">
        <v>11.7</v>
      </c>
      <c r="E8" s="11">
        <v>170.1</v>
      </c>
      <c r="F8" s="11">
        <v>15.8</v>
      </c>
      <c r="G8" s="11">
        <v>100.1</v>
      </c>
      <c r="H8" s="11">
        <v>11.4</v>
      </c>
      <c r="I8" s="11">
        <v>85.1</v>
      </c>
      <c r="J8" s="11">
        <v>9.6999999999999993</v>
      </c>
    </row>
    <row r="9" spans="1:24" ht="15" customHeight="1" x14ac:dyDescent="0.2">
      <c r="B9" s="11" t="s">
        <v>5</v>
      </c>
      <c r="C9" s="11">
        <v>123.7</v>
      </c>
      <c r="D9" s="11">
        <v>14.7</v>
      </c>
      <c r="E9" s="11">
        <v>100.2</v>
      </c>
      <c r="F9" s="11">
        <v>9.3000000000000007</v>
      </c>
      <c r="G9" s="11">
        <v>100.3</v>
      </c>
      <c r="H9" s="11">
        <v>11.4</v>
      </c>
      <c r="I9" s="11">
        <v>87.3</v>
      </c>
      <c r="J9" s="11">
        <v>10</v>
      </c>
    </row>
    <row r="10" spans="1:24" ht="15" customHeight="1" x14ac:dyDescent="0.2">
      <c r="B10" s="11" t="s">
        <v>7</v>
      </c>
      <c r="C10" s="11">
        <v>65.099999999999994</v>
      </c>
      <c r="D10" s="11">
        <v>7.8</v>
      </c>
      <c r="E10" s="11">
        <v>70.900000000000006</v>
      </c>
      <c r="F10" s="11">
        <v>6.6</v>
      </c>
      <c r="G10" s="11">
        <v>63.4</v>
      </c>
      <c r="H10" s="11">
        <v>7.2</v>
      </c>
      <c r="I10" s="11">
        <v>82.2</v>
      </c>
      <c r="J10" s="11">
        <v>9.4</v>
      </c>
    </row>
    <row r="11" spans="1:24" ht="15" customHeight="1" x14ac:dyDescent="0.2">
      <c r="B11" s="11" t="s">
        <v>14</v>
      </c>
      <c r="C11" s="11">
        <v>17.399999999999999</v>
      </c>
      <c r="D11" s="11">
        <v>2.1</v>
      </c>
      <c r="E11" s="11">
        <v>48.3</v>
      </c>
      <c r="F11" s="11">
        <v>4.5</v>
      </c>
      <c r="G11" s="11">
        <v>33.5</v>
      </c>
      <c r="H11" s="11">
        <v>3.8</v>
      </c>
      <c r="I11" s="11">
        <v>18.8</v>
      </c>
      <c r="J11" s="11">
        <v>2.2000000000000002</v>
      </c>
    </row>
    <row r="12" spans="1:24" ht="15" customHeight="1" x14ac:dyDescent="0.2">
      <c r="B12" s="11" t="s">
        <v>32</v>
      </c>
      <c r="C12" s="11">
        <v>20.399999999999999</v>
      </c>
      <c r="D12" s="11">
        <v>2.4</v>
      </c>
      <c r="E12" s="11">
        <v>41</v>
      </c>
      <c r="F12" s="11">
        <v>3.8</v>
      </c>
      <c r="G12" s="11">
        <v>20.100000000000001</v>
      </c>
      <c r="H12" s="11">
        <v>2.2999999999999998</v>
      </c>
      <c r="I12" s="11">
        <v>18.3</v>
      </c>
      <c r="J12" s="11">
        <v>2.1</v>
      </c>
    </row>
    <row r="13" spans="1:24" ht="15" customHeight="1" x14ac:dyDescent="0.2">
      <c r="B13" s="11" t="s">
        <v>15</v>
      </c>
      <c r="C13" s="11">
        <v>36.700000000000003</v>
      </c>
      <c r="D13" s="11">
        <v>4.4000000000000004</v>
      </c>
      <c r="E13" s="11">
        <v>40.299999999999997</v>
      </c>
      <c r="F13" s="11">
        <v>3.7</v>
      </c>
      <c r="G13" s="11">
        <v>40.799999999999997</v>
      </c>
      <c r="H13" s="11">
        <v>4.5999999999999996</v>
      </c>
      <c r="I13" s="11">
        <v>48.7</v>
      </c>
      <c r="J13" s="11">
        <v>5.6</v>
      </c>
    </row>
    <row r="14" spans="1:24" ht="15" customHeight="1" x14ac:dyDescent="0.2">
      <c r="B14" s="11" t="s">
        <v>33</v>
      </c>
      <c r="C14" s="11">
        <v>19.8</v>
      </c>
      <c r="D14" s="11">
        <v>2.4</v>
      </c>
      <c r="E14" s="11">
        <v>37.1</v>
      </c>
      <c r="F14" s="11">
        <v>3.4</v>
      </c>
      <c r="G14" s="11">
        <v>24.8</v>
      </c>
      <c r="H14" s="11">
        <v>2.8</v>
      </c>
      <c r="I14" s="11">
        <v>33.700000000000003</v>
      </c>
      <c r="J14" s="11">
        <v>3.9</v>
      </c>
    </row>
    <row r="15" spans="1:24" ht="15" customHeight="1" x14ac:dyDescent="0.2">
      <c r="B15" s="11" t="s">
        <v>18</v>
      </c>
      <c r="C15" s="11">
        <v>22.5</v>
      </c>
      <c r="D15" s="11">
        <v>2.7</v>
      </c>
      <c r="E15" s="11">
        <v>31.5</v>
      </c>
      <c r="F15" s="11">
        <v>2.9</v>
      </c>
      <c r="G15" s="11">
        <v>25</v>
      </c>
      <c r="H15" s="11">
        <v>2.9</v>
      </c>
      <c r="I15" s="11">
        <v>22.4</v>
      </c>
      <c r="J15" s="11">
        <v>2.6</v>
      </c>
    </row>
    <row r="16" spans="1:24" ht="15" customHeight="1" x14ac:dyDescent="0.2">
      <c r="B16" s="11" t="s">
        <v>34</v>
      </c>
      <c r="C16" s="11">
        <v>13.6</v>
      </c>
      <c r="D16" s="11">
        <v>1.6</v>
      </c>
      <c r="E16" s="11">
        <v>29.9</v>
      </c>
      <c r="F16" s="11">
        <v>2.8</v>
      </c>
      <c r="G16" s="11">
        <v>9.4</v>
      </c>
      <c r="H16" s="11">
        <v>1.1000000000000001</v>
      </c>
      <c r="I16" s="11">
        <v>9.8000000000000007</v>
      </c>
      <c r="J16" s="11">
        <v>1.1000000000000001</v>
      </c>
    </row>
    <row r="17" spans="2:10" ht="15" customHeight="1" x14ac:dyDescent="0.2">
      <c r="B17" s="11" t="s">
        <v>16</v>
      </c>
      <c r="C17" s="11">
        <v>15.3</v>
      </c>
      <c r="D17" s="11">
        <v>1.8</v>
      </c>
      <c r="E17" s="11">
        <v>27.5</v>
      </c>
      <c r="F17" s="11">
        <v>2.5</v>
      </c>
      <c r="G17" s="11">
        <v>19</v>
      </c>
      <c r="H17" s="11">
        <v>2.2000000000000002</v>
      </c>
      <c r="I17" s="11">
        <v>17.899999999999999</v>
      </c>
      <c r="J17" s="11">
        <v>2.1</v>
      </c>
    </row>
    <row r="18" spans="2:10" ht="15" customHeight="1" x14ac:dyDescent="0.2">
      <c r="B18" s="11" t="s">
        <v>11</v>
      </c>
      <c r="C18" s="11">
        <v>25.3</v>
      </c>
      <c r="D18" s="11">
        <v>3</v>
      </c>
      <c r="E18" s="11">
        <v>28.8</v>
      </c>
      <c r="F18" s="11">
        <v>2.7</v>
      </c>
      <c r="G18" s="11">
        <v>25.1</v>
      </c>
      <c r="H18" s="11">
        <v>2.9</v>
      </c>
      <c r="I18" s="11">
        <v>28.6</v>
      </c>
      <c r="J18" s="11">
        <v>3.3</v>
      </c>
    </row>
    <row r="19" spans="2:10" ht="15" customHeight="1" x14ac:dyDescent="0.2">
      <c r="B19" s="11" t="s">
        <v>12</v>
      </c>
      <c r="C19" s="11">
        <v>22.3</v>
      </c>
      <c r="D19" s="11">
        <v>2.7</v>
      </c>
      <c r="E19" s="11">
        <v>26.2</v>
      </c>
      <c r="F19" s="11">
        <v>2.4</v>
      </c>
      <c r="G19" s="11">
        <v>23</v>
      </c>
      <c r="H19" s="11">
        <v>2.6</v>
      </c>
      <c r="I19" s="11">
        <v>29.9</v>
      </c>
      <c r="J19" s="11">
        <v>3.4</v>
      </c>
    </row>
    <row r="20" spans="2:10" ht="15" customHeight="1" x14ac:dyDescent="0.2">
      <c r="B20" s="11" t="s">
        <v>10</v>
      </c>
      <c r="C20" s="11">
        <v>16.899999999999999</v>
      </c>
      <c r="D20" s="11">
        <v>2</v>
      </c>
      <c r="E20" s="11">
        <v>25.7</v>
      </c>
      <c r="F20" s="11">
        <v>2.4</v>
      </c>
      <c r="G20" s="11">
        <v>53.8</v>
      </c>
      <c r="H20" s="11">
        <v>6.1</v>
      </c>
      <c r="I20" s="11">
        <v>26</v>
      </c>
      <c r="J20" s="11">
        <v>3</v>
      </c>
    </row>
    <row r="21" spans="2:10" ht="15" customHeight="1" x14ac:dyDescent="0.2">
      <c r="B21" s="11" t="s">
        <v>8</v>
      </c>
      <c r="C21" s="11">
        <v>19.2</v>
      </c>
      <c r="D21" s="11">
        <v>2.2999999999999998</v>
      </c>
      <c r="E21" s="11">
        <v>24.8</v>
      </c>
      <c r="F21" s="11">
        <v>2.2999999999999998</v>
      </c>
      <c r="G21" s="11">
        <v>22.7</v>
      </c>
      <c r="H21" s="11">
        <v>2.6</v>
      </c>
      <c r="I21" s="11">
        <v>31.2</v>
      </c>
      <c r="J21" s="11">
        <v>3.6</v>
      </c>
    </row>
    <row r="22" spans="2:10" ht="15" customHeight="1" x14ac:dyDescent="0.2">
      <c r="B22" s="11" t="s">
        <v>19</v>
      </c>
      <c r="C22" s="11">
        <v>19.5</v>
      </c>
      <c r="D22" s="11">
        <v>2.2999999999999998</v>
      </c>
      <c r="E22" s="11">
        <v>22</v>
      </c>
      <c r="F22" s="11">
        <v>2</v>
      </c>
      <c r="G22" s="11">
        <v>41.8</v>
      </c>
      <c r="H22" s="11">
        <v>4.8</v>
      </c>
      <c r="I22" s="11">
        <v>41.3</v>
      </c>
      <c r="J22" s="11">
        <v>4.7</v>
      </c>
    </row>
    <row r="23" spans="2:10" ht="15" customHeight="1" x14ac:dyDescent="0.2">
      <c r="B23" s="11" t="s">
        <v>35</v>
      </c>
      <c r="C23" s="11">
        <v>8</v>
      </c>
      <c r="D23" s="11">
        <v>1</v>
      </c>
      <c r="E23" s="11">
        <v>11.3</v>
      </c>
      <c r="F23" s="11">
        <v>1</v>
      </c>
      <c r="G23" s="11">
        <v>9.8000000000000007</v>
      </c>
      <c r="H23" s="11">
        <v>1.1000000000000001</v>
      </c>
      <c r="I23" s="11">
        <v>7.6</v>
      </c>
      <c r="J23" s="11">
        <v>0.9</v>
      </c>
    </row>
    <row r="24" spans="2:10" ht="15" customHeight="1" x14ac:dyDescent="0.2">
      <c r="B24" s="11" t="s">
        <v>36</v>
      </c>
      <c r="C24" s="11">
        <v>32.9</v>
      </c>
      <c r="D24" s="11">
        <v>3.9</v>
      </c>
      <c r="E24" s="11">
        <v>3</v>
      </c>
      <c r="F24" s="11">
        <v>0.3</v>
      </c>
      <c r="G24" s="11">
        <v>5</v>
      </c>
      <c r="H24" s="11">
        <v>0.6</v>
      </c>
      <c r="I24" s="11">
        <v>29.3</v>
      </c>
      <c r="J24" s="11">
        <v>3.3</v>
      </c>
    </row>
    <row r="25" spans="2:10" ht="15" customHeight="1" x14ac:dyDescent="0.2">
      <c r="B25" s="18" t="s">
        <v>25</v>
      </c>
      <c r="C25" s="18">
        <v>262.3</v>
      </c>
      <c r="D25" s="18">
        <v>31.3</v>
      </c>
      <c r="E25" s="18">
        <v>341</v>
      </c>
      <c r="F25" s="18">
        <v>31.6</v>
      </c>
      <c r="G25" s="18">
        <v>259.7</v>
      </c>
      <c r="H25" s="18">
        <v>29.6</v>
      </c>
      <c r="I25" s="18">
        <v>255.8</v>
      </c>
      <c r="J25" s="18">
        <v>29.3</v>
      </c>
    </row>
    <row r="26" spans="2:10" ht="15" customHeight="1" x14ac:dyDescent="0.2">
      <c r="B26" s="19" t="s">
        <v>37</v>
      </c>
    </row>
  </sheetData>
  <mergeCells count="6">
    <mergeCell ref="B2:J2"/>
    <mergeCell ref="B5:B6"/>
    <mergeCell ref="C5:D5"/>
    <mergeCell ref="E5:F5"/>
    <mergeCell ref="G5:H5"/>
    <mergeCell ref="I5:J5"/>
  </mergeCells>
  <printOptions horizontalCentered="1"/>
  <pageMargins left="0.70866141732283472" right="0.70866141732283472" top="1.1811023622047245" bottom="0.74803149606299213" header="0.31496062992125984" footer="0.31496062992125984"/>
  <pageSetup paperSize="9" orientation="landscape" horizontalDpi="0" verticalDpi="0" r:id="rId1"/>
  <headerFooter>
    <oddHeader>&amp;L&amp;G&amp;RSeries Económicos</oddHeader>
    <oddFooter>&amp;CPág. &amp;P -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2020 - 2026</vt:lpstr>
      <vt:lpstr>2015 - 2018</vt:lpstr>
      <vt:lpstr>'2015 - 2018'!Área_de_impresión</vt:lpstr>
      <vt:lpstr>'2020 - 2026'!Área_de_impresión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I3</dc:creator>
  <cp:lastModifiedBy>MAURIN DGE</cp:lastModifiedBy>
  <cp:lastPrinted>2026-08-25T13:31:59Z</cp:lastPrinted>
  <dcterms:created xsi:type="dcterms:W3CDTF">2016-06-14T14:23:37Z</dcterms:created>
  <dcterms:modified xsi:type="dcterms:W3CDTF">2026-08-25T13:32:07Z</dcterms:modified>
</cp:coreProperties>
</file>